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<sst xmlns="http://schemas.openxmlformats.org/spreadsheetml/2006/main" count="294" uniqueCount="214">
  <si>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</si>
  <si>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</si>
  <si>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</si>
  <si>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</si>
  <si>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</si>
  <si>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</si>
  <si>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</si>
  <si>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</si>
  <si>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</si>
  <si>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</si>
  <si>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</si>
  <si>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</si>
  <si>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</si>
  <si>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</si>
  <si>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</si>
  <si>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</si>
  <si>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</si>
  <si>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</si>
  <si>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</si>
  <si>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</si>
  <si>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</si>
  <si>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</si>
  <si>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</si>
  <si>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</si>
  <si>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</si>
  <si>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</si>
  <si>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</si>
  <si>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</si>
  <si>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</si>
  <si>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</si>
  <si>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</si>
  <si>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</si>
  <si>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</si>
  <si>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</si>
  <si>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</si>
  <si>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</si>
  <si>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</si>
  <si>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</si>
  <si>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</si>
  <si>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</si>
  <si>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</si>
  <si>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</si>
  <si>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</si>
  <si>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</si>
  <si>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</si>
  <si>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</si>
  <si>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</si>
  <si>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</si>
  <si>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</si>
  <si>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</si>
  <si>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</si>
  <si>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</si>
  <si>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</si>
  <si>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</si>
  <si>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</si>
  <si>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</si>
  <si>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</si>
  <si>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</si>
  <si>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</si>
  <si>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</si>
  <si>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</si>
  <si>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</si>
  <si>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</si>
  <si>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</si>
  <si>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</si>
  <si>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</si>
  <si>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</si>
  <si>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</si>
  <si>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</si>
  <si>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</si>
  <si>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</si>
  <si>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</si>
  <si>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</si>
  <si>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</si>
  <si>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</si>
  <si>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</si>
  <si>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</si>
  <si>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</si>
  <si>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</si>
  <si>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</si>
  <si>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</si>
  <si>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</si>
  <si>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</si>
  <si>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</si>
  <si>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</si>
  <si>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</si>
  <si>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</si>
  <si>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</si>
  <si>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</si>
  <si>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</si>
  <si>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</si>
  <si>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</si>
  <si>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</si>
  <si>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</si>
  <si>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</si>
  <si>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</si>
  <si>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</si>
  <si>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</si>
  <si>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</si>
  <si>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</si>
  <si>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</si>
  <si>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</si>
  <si>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</si>
  <si>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</si>
  <si>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</si>
  <si>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</si>
  <si>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</si>
  <si>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</si>
  <si>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</si>
  <si>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</si>
  <si>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</si>
  <si>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</si>
  <si>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</si>
  <si>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</si>
  <si>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</si>
  <si>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</si>
  <si>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</si>
  <si>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</si>
  <si>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</si>
  <si>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</si>
  <si>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</si>
  <si>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</si>
  <si>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</si>
  <si>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</si>
  <si>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</si>
  <si>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</si>
  <si>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</si>
  <si>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</si>
  <si>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</si>
  <si>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</si>
  <si>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</si>
  <si>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</si>
  <si>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</si>
  <si>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</si>
  <si>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</si>
  <si>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</si>
  <si>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</si>
  <si>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</si>
  <si>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</si>
  <si>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</si>
  <si>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</si>
  <si>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</si>
  <si>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</si>
  <si>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</si>
  <si>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</si>
  <si>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</si>
  <si>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</si>
  <si>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</si>
  <si>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</si>
  <si>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</si>
  <si>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</si>
  <si>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</si>
  <si>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</si>
  <si>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</si>
  <si>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</si>
  <si>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</si>
  <si>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</si>
  <si>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</si>
  <si>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</si>
  <si>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</si>
  <si>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</si>
  <si>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</si>
  <si>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</si>
  <si>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</si>
  <si>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</si>
  <si>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</si>
  <si>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</si>
  <si>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</si>
  <si>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</si>
  <si>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</si>
  <si>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</si>
  <si>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</si>
  <si>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</si>
  <si>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</si>
  <si>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</si>
  <si>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</si>
  <si>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</si>
  <si>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</si>
  <si>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</si>
  <si>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</si>
  <si>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</si>
  <si>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</si>
  <si>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</si>
  <si>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</si>
  <si>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</si>
  <si>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</si>
  <si>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</si>
  <si>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</si>
  <si>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Số lần bị phản ánh: không có</t>
  </si>
  <si>
    <t xml:space="preserve"> Số lần vắng: không có</t>
  </si>
  <si>
    <t>Biên bản họp đơn vị: giải pháp xử lý các tình huống an ninh trật tự trong Trung tâm Thư viện</t>
  </si>
  <si>
    <t xml:space="preserve">           Đơn vị:  Trung tâm Thư viện</t>
  </si>
  <si>
    <r>
      <t xml:space="preserve">TRƯỜNG CAO ĐẲNG LÝ TỰ TRỌNG
THÀNH PHỐ HỒ CHÍ MINH
</t>
    </r>
    <r>
      <rPr>
        <b/>
        <sz val="13"/>
        <color indexed="8"/>
        <rFont val="Times New Roman"/>
        <family val="1"/>
      </rPr>
      <t>ĐƠN VỊ TRUNG TÂM THƯ VIỆN</t>
    </r>
  </si>
  <si>
    <t xml:space="preserve"> </t>
  </si>
  <si>
    <t xml:space="preserve">           Nhiệm vụ được phân công:  Nhân viên</t>
  </si>
  <si>
    <t xml:space="preserve">           Họ và tên:   ĐẶNG THU HÀ</t>
  </si>
  <si>
    <t xml:space="preserve">           Trình độ chuyên môn: Cử nhân - Thông tin học</t>
  </si>
  <si>
    <t xml:space="preserve">           Chức danh nghề nghiệp (CDNN): V.10.02.06</t>
  </si>
  <si>
    <t xml:space="preserve"> Cử nhân - Thông tin học</t>
  </si>
  <si>
    <t>Chứng chỉ ngoại ngữ B</t>
  </si>
  <si>
    <t xml:space="preserve">Cử nhân Thông Tin học </t>
  </si>
  <si>
    <t xml:space="preserve">Báo cáo số lương sinh viên vào thư viện, mượn trả máy tính, ken tài liệu </t>
  </si>
  <si>
    <t xml:space="preserve">Lịch cá nhân trên Egov (Nghiệp vụ chung/lịch cá nhân) </t>
  </si>
  <si>
    <t xml:space="preserve">không vắng buổi nào </t>
  </si>
  <si>
    <t xml:space="preserve">Tham gia đầy dủ các phong trào do đoàn thể tổ chức </t>
  </si>
  <si>
    <t>Tham gia đầy dủ các phong trào do đoàn thể tổ chức , như văn nghệ, hội thao</t>
  </si>
  <si>
    <t xml:space="preserve">công đoàn viên suất sắc </t>
  </si>
  <si>
    <t xml:space="preserve"> Đặng Thu Hà </t>
  </si>
  <si>
    <t>Chứng chỉ A tin học</t>
  </si>
  <si>
    <t>PHIẾU ĐÁNH GIÁ, XẾP LOẠI CHUYÊN MÔN, NGHIỆP VỤ ĐỐI VỚI NHÂN VIÊN NĂM HỌC 2019 -2020
(Mẫu 02- Áp dụng đối với nhân viên các đơn vị chức năng)</t>
  </si>
  <si>
    <t>chứng chỉ chuyên viên</t>
  </si>
  <si>
    <t>Tp.HCM, ngày    tháng 6 năm 2020</t>
  </si>
  <si>
    <t>Tp.HCM, ngày  11tháng  6  năm 2020</t>
  </si>
  <si>
    <t xml:space="preserve">Tham gia bóng đá nữ của trường đạt giải ba </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</si>
</sst>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17" fillId="0" borderId="0" xfId="0" applyFont="1" applyAlignment="1">
      <alignment horizontal="center" vertical="center"/>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4"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81" t="s">
        <v>0</v>
      </c>
      <c r="B12" s="81" t="s">
        <v>1</v>
      </c>
      <c r="C12" s="81" t="s">
        <v>12</v>
      </c>
      <c r="D12" s="81"/>
      <c r="E12" s="81" t="s">
        <v>2</v>
      </c>
      <c r="F12" s="81"/>
    </row>
    <row r="13" spans="1:6" ht="34.5" x14ac:dyDescent="0.25">
      <c r="A13" s="81"/>
      <c r="B13" s="8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1">
        <f>ROUND(C63/B63*100,0)</f>
        <v>0</v>
      </c>
      <c r="D64" s="81"/>
      <c r="E64" s="81">
        <f>ROUND(E63/B63*100,0)</f>
        <v>0</v>
      </c>
      <c r="F64" s="81"/>
    </row>
    <row r="65" spans="1:6" ht="27" customHeight="1" x14ac:dyDescent="0.25">
      <c r="A65" s="23" t="s">
        <v>7</v>
      </c>
      <c r="B65" s="10"/>
      <c r="C65" s="83" t="str">
        <f>IF(AND(AND(C16=2,C23=2),C64&gt;=80),"Loại A",IF(AND(AND(C16=2,C23=2),C64&gt;=65),"Loại B",IF(AND(AND(C16=2,C23=2),C64&gt;=50),"Loại C",IF(AND(AND(C16=2,C23=2),C64&lt;50),"Không đạt chuẩn",IF(OR(C16&lt;2,C23&lt;2),"Không đạt chuẩn")))))</f>
        <v>Không đạt chuẩn</v>
      </c>
      <c r="D65" s="83"/>
      <c r="E65" s="83" t="str">
        <f>IF(AND(AND(E16=2,E23=2),E64&gt;=80),"Loại A",IF(AND(AND(E16=2,E23=2),E64&gt;=65),"Loại B",IF(AND(AND(E16=2,E23=2),E64&gt;=50),"Loại C",IF(AND(AND(E16=2,E23=2),E64&lt;50),"Không đạt chuẩn",IF(OR(E16&lt;2,E23&lt;2),"Không đạt chuẩn")))))</f>
        <v>Không đạt chuẩn</v>
      </c>
      <c r="F65" s="83"/>
    </row>
    <row r="66" spans="1:6" ht="12" customHeight="1" x14ac:dyDescent="0.25">
      <c r="A66" s="13"/>
    </row>
    <row r="67" spans="1:6" x14ac:dyDescent="0.25">
      <c r="A67" s="26" t="s">
        <v>183</v>
      </c>
      <c r="D67" s="82" t="s">
        <v>184</v>
      </c>
      <c r="E67" s="82"/>
      <c r="F67" s="82"/>
    </row>
    <row r="68" spans="1:6" x14ac:dyDescent="0.25">
      <c r="A68" s="27" t="s">
        <v>8</v>
      </c>
      <c r="D68" s="84" t="s">
        <v>9</v>
      </c>
      <c r="E68" s="84"/>
      <c r="F68" s="84"/>
    </row>
    <row r="69" spans="1:6" x14ac:dyDescent="0.25">
      <c r="A69" s="26" t="s">
        <v>10</v>
      </c>
      <c r="D69" s="82" t="s">
        <v>10</v>
      </c>
      <c r="E69" s="82"/>
      <c r="F69" s="8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31" zoomScaleNormal="100" workbookViewId="0">
      <selection activeCell="D45" sqref="D4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192</v>
      </c>
      <c r="B2" s="3"/>
      <c r="D2" s="78" t="s">
        <v>11</v>
      </c>
      <c r="E2" s="78"/>
      <c r="F2" s="78"/>
    </row>
    <row r="3" spans="1:6" x14ac:dyDescent="0.25">
      <c r="A3" s="1"/>
      <c r="B3" s="2"/>
    </row>
    <row r="4" spans="1:6" ht="35.25" customHeight="1" x14ac:dyDescent="0.25">
      <c r="A4" s="79" t="s">
        <v>209</v>
      </c>
      <c r="B4" s="80"/>
      <c r="C4" s="80"/>
      <c r="D4" s="80"/>
      <c r="E4" s="80"/>
      <c r="F4" s="80"/>
    </row>
    <row r="5" spans="1:6" ht="18" customHeight="1" x14ac:dyDescent="0.25">
      <c r="A5" s="12" t="s">
        <v>195</v>
      </c>
      <c r="B5" s="33"/>
      <c r="C5" s="33"/>
      <c r="D5" s="33"/>
      <c r="E5" s="33"/>
      <c r="F5" s="33"/>
    </row>
    <row r="6" spans="1:6" ht="18" customHeight="1" x14ac:dyDescent="0.25">
      <c r="A6" s="12" t="s">
        <v>191</v>
      </c>
      <c r="B6" s="33"/>
      <c r="C6" s="33"/>
      <c r="D6" s="33"/>
      <c r="E6" s="33"/>
      <c r="F6" s="33"/>
    </row>
    <row r="7" spans="1:6" ht="18" customHeight="1" x14ac:dyDescent="0.25">
      <c r="A7" s="21" t="s">
        <v>196</v>
      </c>
      <c r="B7" s="33"/>
      <c r="C7" s="33"/>
      <c r="D7" s="33"/>
      <c r="E7" s="33"/>
      <c r="F7" s="33"/>
    </row>
    <row r="8" spans="1:6" ht="18" customHeight="1" x14ac:dyDescent="0.25">
      <c r="A8" s="12" t="s">
        <v>197</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85" t="s">
        <v>0</v>
      </c>
      <c r="B11" s="83" t="s">
        <v>1</v>
      </c>
      <c r="C11" s="83" t="s">
        <v>33</v>
      </c>
      <c r="D11" s="83"/>
      <c r="E11" s="83" t="s">
        <v>2</v>
      </c>
      <c r="F11" s="83"/>
    </row>
    <row r="12" spans="1:6" ht="34.5" x14ac:dyDescent="0.25">
      <c r="A12" s="85"/>
      <c r="B12" s="83"/>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68</v>
      </c>
      <c r="B15" s="10">
        <v>2</v>
      </c>
      <c r="C15" s="10">
        <v>2</v>
      </c>
      <c r="D15" s="72" t="s">
        <v>198</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75">
        <v>2</v>
      </c>
      <c r="D18" s="72" t="s">
        <v>199</v>
      </c>
      <c r="E18" s="10"/>
      <c r="F18" s="67"/>
    </row>
    <row r="19" spans="1:6" ht="83.25" customHeight="1" x14ac:dyDescent="0.25">
      <c r="A19" s="8" t="s">
        <v>37</v>
      </c>
      <c r="B19" s="10">
        <v>2</v>
      </c>
      <c r="C19" s="10">
        <v>2</v>
      </c>
      <c r="D19" s="72" t="s">
        <v>208</v>
      </c>
      <c r="E19" s="10"/>
      <c r="F19" s="67"/>
    </row>
    <row r="20" spans="1:6" ht="21.75" customHeight="1" x14ac:dyDescent="0.25">
      <c r="A20" s="7" t="s">
        <v>38</v>
      </c>
      <c r="B20" s="6">
        <f>B21+B28+B34+B39+B42</f>
        <v>44</v>
      </c>
      <c r="C20" s="6">
        <f>C21+C28+C34+C39+C42</f>
        <v>42</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200</v>
      </c>
      <c r="E22" s="10"/>
      <c r="F22" s="67"/>
    </row>
    <row r="23" spans="1:6" ht="91.5" customHeight="1" x14ac:dyDescent="0.25">
      <c r="A23" s="37" t="s">
        <v>60</v>
      </c>
      <c r="B23" s="10">
        <v>2</v>
      </c>
      <c r="C23" s="10">
        <v>2</v>
      </c>
      <c r="D23" s="72" t="s">
        <v>201</v>
      </c>
      <c r="E23" s="10"/>
      <c r="F23" s="58" t="s">
        <v>50</v>
      </c>
    </row>
    <row r="24" spans="1:6" ht="40.5" x14ac:dyDescent="0.25">
      <c r="A24" s="8" t="s">
        <v>59</v>
      </c>
      <c r="B24" s="10">
        <v>2</v>
      </c>
      <c r="C24" s="10">
        <v>2</v>
      </c>
      <c r="D24" s="72" t="s">
        <v>202</v>
      </c>
      <c r="E24" s="10"/>
      <c r="F24" s="58" t="s">
        <v>124</v>
      </c>
    </row>
    <row r="25" spans="1:6" ht="49.5" x14ac:dyDescent="0.25">
      <c r="A25" s="36" t="s">
        <v>97</v>
      </c>
      <c r="B25" s="10">
        <v>2</v>
      </c>
      <c r="C25" s="10">
        <v>2</v>
      </c>
      <c r="D25" s="72"/>
      <c r="E25" s="10"/>
      <c r="F25" s="67"/>
    </row>
    <row r="26" spans="1:6" ht="33" x14ac:dyDescent="0.25">
      <c r="A26" s="36" t="s">
        <v>61</v>
      </c>
      <c r="B26" s="10">
        <v>2</v>
      </c>
      <c r="C26" s="10">
        <v>2</v>
      </c>
      <c r="D26" s="72" t="s">
        <v>52</v>
      </c>
      <c r="E26" s="10"/>
      <c r="F26" s="67"/>
    </row>
    <row r="27" spans="1:6" ht="33" x14ac:dyDescent="0.25">
      <c r="A27" s="37" t="s">
        <v>165</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166</v>
      </c>
      <c r="B29" s="10">
        <v>2</v>
      </c>
      <c r="C29" s="10">
        <v>2</v>
      </c>
      <c r="D29" s="67"/>
      <c r="E29" s="10"/>
      <c r="F29" s="67"/>
    </row>
    <row r="30" spans="1:6" ht="54" customHeight="1" x14ac:dyDescent="0.25">
      <c r="A30" s="8" t="s">
        <v>167</v>
      </c>
      <c r="B30" s="10">
        <v>2</v>
      </c>
      <c r="C30" s="10">
        <v>1</v>
      </c>
      <c r="D30" s="67"/>
      <c r="E30" s="10"/>
      <c r="F30" s="67"/>
    </row>
    <row r="31" spans="1:6" ht="54" customHeight="1" x14ac:dyDescent="0.25">
      <c r="A31" s="36" t="s">
        <v>139</v>
      </c>
      <c r="B31" s="10">
        <v>2</v>
      </c>
      <c r="C31" s="10">
        <v>2</v>
      </c>
      <c r="D31" s="67"/>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72" t="s">
        <v>203</v>
      </c>
      <c r="E33" s="10"/>
      <c r="F33" s="58" t="s">
        <v>173</v>
      </c>
    </row>
    <row r="34" spans="1:6" ht="24" customHeight="1" x14ac:dyDescent="0.25">
      <c r="A34" s="7" t="s">
        <v>42</v>
      </c>
      <c r="B34" s="23">
        <f>SUM(B35:B38)</f>
        <v>8</v>
      </c>
      <c r="C34" s="40">
        <f>SUM(C35:C38)</f>
        <v>8</v>
      </c>
      <c r="D34" s="67"/>
      <c r="E34" s="49">
        <f>SUM(E35:E38)</f>
        <v>0</v>
      </c>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73" t="s">
        <v>188</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204</v>
      </c>
      <c r="E43" s="10"/>
      <c r="F43" s="67"/>
    </row>
    <row r="44" spans="1:6" ht="54" x14ac:dyDescent="0.25">
      <c r="A44" s="8" t="s">
        <v>64</v>
      </c>
      <c r="B44" s="10">
        <v>2</v>
      </c>
      <c r="C44" s="10">
        <v>2</v>
      </c>
      <c r="D44" s="72" t="s">
        <v>205</v>
      </c>
      <c r="E44" s="10"/>
      <c r="F44" s="67"/>
    </row>
    <row r="45" spans="1:6" ht="49.5" x14ac:dyDescent="0.25">
      <c r="A45" s="36" t="s">
        <v>177</v>
      </c>
      <c r="B45" s="10">
        <v>2</v>
      </c>
      <c r="C45" s="10">
        <v>1</v>
      </c>
      <c r="D45" s="77" t="s">
        <v>213</v>
      </c>
      <c r="E45" s="10"/>
      <c r="F45" s="69"/>
    </row>
    <row r="46" spans="1:6" ht="49.5" x14ac:dyDescent="0.25">
      <c r="A46" s="36" t="s">
        <v>73</v>
      </c>
      <c r="B46" s="10">
        <v>2</v>
      </c>
      <c r="C46" s="10">
        <v>2</v>
      </c>
      <c r="D46" s="77" t="s">
        <v>213</v>
      </c>
      <c r="E46" s="10"/>
      <c r="F46" s="69"/>
    </row>
    <row r="47" spans="1:6" ht="27.75" customHeight="1" x14ac:dyDescent="0.25">
      <c r="A47" s="8" t="s">
        <v>77</v>
      </c>
      <c r="B47" s="10">
        <v>2</v>
      </c>
      <c r="C47" s="10">
        <v>2</v>
      </c>
      <c r="D47" s="72" t="s">
        <v>206</v>
      </c>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157</v>
      </c>
      <c r="B50" s="10">
        <v>2</v>
      </c>
      <c r="C50" s="10">
        <v>2</v>
      </c>
      <c r="D50" s="72" t="s">
        <v>189</v>
      </c>
      <c r="E50" s="10"/>
      <c r="F50" s="58" t="s">
        <v>147</v>
      </c>
    </row>
    <row r="51" spans="1:6" ht="49.5" x14ac:dyDescent="0.25">
      <c r="A51" s="36" t="s">
        <v>63</v>
      </c>
      <c r="B51" s="10">
        <v>2</v>
      </c>
      <c r="C51" s="10">
        <v>2</v>
      </c>
      <c r="D51" s="67" t="s">
        <v>210</v>
      </c>
      <c r="E51" s="10"/>
      <c r="F51" s="68"/>
    </row>
    <row r="52" spans="1:6" ht="27" customHeight="1" x14ac:dyDescent="0.25">
      <c r="A52" s="32" t="s">
        <v>47</v>
      </c>
      <c r="B52" s="23">
        <f>SUM(B53:B55)</f>
        <v>6</v>
      </c>
      <c r="C52" s="40">
        <f>SUM(C53:C55)</f>
        <v>2</v>
      </c>
      <c r="D52" s="67"/>
      <c r="E52" s="49">
        <f>SUM(E53:E55)</f>
        <v>0</v>
      </c>
      <c r="F52" s="67"/>
    </row>
    <row r="53" spans="1:6" ht="54" x14ac:dyDescent="0.25">
      <c r="A53" s="8" t="s">
        <v>65</v>
      </c>
      <c r="B53" s="10">
        <v>2</v>
      </c>
      <c r="C53" s="10">
        <v>2</v>
      </c>
      <c r="D53" s="72" t="s">
        <v>190</v>
      </c>
      <c r="E53" s="10"/>
      <c r="F53" s="58" t="s">
        <v>49</v>
      </c>
    </row>
    <row r="54" spans="1:6" ht="33" x14ac:dyDescent="0.25">
      <c r="A54" s="8" t="s">
        <v>48</v>
      </c>
      <c r="B54" s="10">
        <v>2</v>
      </c>
      <c r="C54" s="76">
        <v>0</v>
      </c>
      <c r="D54" s="67"/>
      <c r="E54" s="10"/>
      <c r="F54" s="67"/>
    </row>
    <row r="55" spans="1:6" ht="54" customHeight="1" x14ac:dyDescent="0.25">
      <c r="A55" s="37" t="s">
        <v>82</v>
      </c>
      <c r="B55" s="10">
        <v>2</v>
      </c>
      <c r="C55" s="76">
        <v>0</v>
      </c>
      <c r="D55" s="67"/>
      <c r="E55" s="10"/>
      <c r="F55" s="67"/>
    </row>
    <row r="56" spans="1:6" ht="22.5" customHeight="1" x14ac:dyDescent="0.25">
      <c r="A56" s="24" t="s">
        <v>5</v>
      </c>
      <c r="B56" s="6">
        <f>B13+B20+B48</f>
        <v>62</v>
      </c>
      <c r="C56" s="6">
        <f>C13+C20+C48</f>
        <v>56</v>
      </c>
      <c r="D56" s="10"/>
      <c r="E56" s="6">
        <f>E13+E20+E48</f>
        <v>0</v>
      </c>
      <c r="F56" s="70"/>
    </row>
    <row r="57" spans="1:6" ht="27.75" customHeight="1" x14ac:dyDescent="0.25">
      <c r="A57" s="23" t="s">
        <v>6</v>
      </c>
      <c r="B57" s="6">
        <v>100</v>
      </c>
      <c r="C57" s="86">
        <f>ROUND(C56/B56*100,0)</f>
        <v>90</v>
      </c>
      <c r="D57" s="87"/>
      <c r="E57" s="83">
        <f>ROUND(E56/B56*100,0)</f>
        <v>0</v>
      </c>
      <c r="F57" s="83"/>
    </row>
    <row r="58" spans="1:6" ht="27" customHeight="1" x14ac:dyDescent="0.25">
      <c r="A58" s="23" t="s">
        <v>7</v>
      </c>
      <c r="B58" s="10"/>
      <c r="C58" s="83" t="str">
        <f>IF(AND(AND(C15=2,C22=2),C57&gt;=80),"Loại A",IF(AND(AND(C15=2,C22=2),C57&gt;=65),"Loại B",IF(AND(AND(C15=2,C22=2),C57&gt;=50),"Loại C",IF(AND(AND(C15=2,C22=2),C57&lt;50),"Không đạt chuẩn",IF(OR(C15&lt;2,C22&lt;2),"Không đạt chuẩn")))))</f>
        <v>Loại A</v>
      </c>
      <c r="D58" s="83"/>
      <c r="E58" s="83" t="str">
        <f>IF(AND(AND(E15=2,E22=2),E57&gt;=80),"Loại A",IF(AND(AND(E15=2,E22=2),E57&gt;=65),"Loại B",IF(AND(AND(E15=2,E22=2),E57&gt;=50),"Loại C",IF(AND(AND(E15=2,E22=2),E57&lt;50),"Không đạt chuẩn",IF(OR(E15&lt;2,E22&lt;2),"Không đạt chuẩn")))))</f>
        <v>Không đạt chuẩn</v>
      </c>
      <c r="F58" s="83"/>
    </row>
    <row r="59" spans="1:6" x14ac:dyDescent="0.25">
      <c r="A59" s="13"/>
    </row>
    <row r="60" spans="1:6" x14ac:dyDescent="0.25">
      <c r="A60" s="26" t="s">
        <v>212</v>
      </c>
      <c r="D60" s="82" t="s">
        <v>211</v>
      </c>
      <c r="E60" s="82"/>
      <c r="F60" s="82"/>
    </row>
    <row r="61" spans="1:6" x14ac:dyDescent="0.25">
      <c r="A61" s="27" t="s">
        <v>8</v>
      </c>
      <c r="D61" s="84" t="s">
        <v>9</v>
      </c>
      <c r="E61" s="84"/>
      <c r="F61" s="84"/>
    </row>
    <row r="62" spans="1:6" x14ac:dyDescent="0.25">
      <c r="A62" s="26" t="s">
        <v>193</v>
      </c>
      <c r="D62" s="82" t="s">
        <v>10</v>
      </c>
      <c r="E62" s="82"/>
      <c r="F62" s="82"/>
    </row>
    <row r="64" spans="1:6" x14ac:dyDescent="0.25">
      <c r="C64" s="14"/>
    </row>
    <row r="66" spans="1:3" x14ac:dyDescent="0.25">
      <c r="A66" s="74"/>
      <c r="C66" s="14"/>
    </row>
    <row r="68" spans="1:3" x14ac:dyDescent="0.25">
      <c r="A68" s="74" t="s">
        <v>207</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8" t="s">
        <v>11</v>
      </c>
      <c r="E2" s="78"/>
      <c r="F2" s="78"/>
    </row>
    <row r="3" spans="1:6" ht="8.25" customHeight="1" x14ac:dyDescent="0.25">
      <c r="A3" s="1"/>
      <c r="B3" s="2"/>
    </row>
    <row r="4" spans="1:6" ht="44.25" customHeight="1" x14ac:dyDescent="0.25">
      <c r="A4" s="79" t="s">
        <v>99</v>
      </c>
      <c r="B4" s="80"/>
      <c r="C4" s="80"/>
      <c r="D4" s="80"/>
      <c r="E4" s="80"/>
      <c r="F4" s="80"/>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3" t="s">
        <v>0</v>
      </c>
      <c r="B11" s="83" t="s">
        <v>1</v>
      </c>
      <c r="C11" s="83" t="s">
        <v>33</v>
      </c>
      <c r="D11" s="83"/>
      <c r="E11" s="83" t="s">
        <v>2</v>
      </c>
      <c r="F11" s="83"/>
    </row>
    <row r="12" spans="1:6" ht="34.5" x14ac:dyDescent="0.25">
      <c r="A12" s="83"/>
      <c r="B12" s="83"/>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3">
        <f>ROUND(C50/B50*100,0)</f>
        <v>0</v>
      </c>
      <c r="D51" s="83"/>
      <c r="E51" s="88">
        <f>ROUND(E50/B50*100,0)</f>
        <v>0</v>
      </c>
      <c r="F51" s="89"/>
    </row>
    <row r="52" spans="1:6" ht="21.75" customHeight="1" x14ac:dyDescent="0.25">
      <c r="A52" s="40" t="s">
        <v>7</v>
      </c>
      <c r="B52" s="10"/>
      <c r="C52" s="83" t="str">
        <f>IF(AND(AND(C14=2,C15=2),C51&gt;=80),"Loại A",IF(AND(AND(C14=2,C15=2),C51&gt;=65),"Loại B",IF(AND(AND(C14=2,C15=2),C51&gt;=50),"Loại C",IF(AND(AND(C14=2,C15=2),C51&lt;50),"Không đạt chuẩn",IF(OR(C14&lt;2,C15&lt;2),"Không đạt chuẩn")))))</f>
        <v>Không đạt chuẩn</v>
      </c>
      <c r="D52" s="83"/>
      <c r="E52" s="83" t="str">
        <f>IF(AND(AND(E14=2,E15=2),E51&gt;=80),"Loại A",IF(AND(AND(E14=2,E15=2),E51&gt;=65),"Loại B",IF(AND(AND(E14=2,E15=2),E51&gt;=50),"Loại C",IF(AND(AND(E14=2,E15=2),E51&lt;50),"Không đạt chuẩn",IF(OR(E14&lt;2,E15&lt;2),"Không đạt chuẩn")))))</f>
        <v>Không đạt chuẩn</v>
      </c>
      <c r="F52" s="83"/>
    </row>
    <row r="53" spans="1:6" x14ac:dyDescent="0.25">
      <c r="A53" s="13"/>
    </row>
    <row r="54" spans="1:6" x14ac:dyDescent="0.25">
      <c r="A54" s="39" t="s">
        <v>185</v>
      </c>
      <c r="D54" s="82" t="s">
        <v>186</v>
      </c>
      <c r="E54" s="82"/>
      <c r="F54" s="82"/>
    </row>
    <row r="55" spans="1:6" x14ac:dyDescent="0.25">
      <c r="A55" s="41" t="s">
        <v>8</v>
      </c>
      <c r="D55" s="84" t="s">
        <v>9</v>
      </c>
      <c r="E55" s="84"/>
      <c r="F55" s="84"/>
    </row>
    <row r="56" spans="1:6" x14ac:dyDescent="0.25">
      <c r="A56" s="39" t="s">
        <v>10</v>
      </c>
      <c r="D56" s="82" t="s">
        <v>10</v>
      </c>
      <c r="E56" s="82"/>
      <c r="F56" s="8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0" t="s">
        <v>117</v>
      </c>
      <c r="B2" s="90"/>
      <c r="C2" s="90"/>
      <c r="D2" s="11"/>
      <c r="E2" s="3"/>
      <c r="G2" s="78" t="s">
        <v>11</v>
      </c>
      <c r="H2" s="78"/>
      <c r="I2" s="78"/>
      <c r="J2" s="78"/>
    </row>
    <row r="3" spans="1:10" x14ac:dyDescent="0.25">
      <c r="B3" s="1"/>
      <c r="C3" s="1"/>
      <c r="D3" s="1"/>
      <c r="E3" s="2"/>
    </row>
    <row r="4" spans="1:10" ht="59.25" customHeight="1" x14ac:dyDescent="0.25">
      <c r="B4" s="79" t="s">
        <v>118</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91" t="s">
        <v>100</v>
      </c>
      <c r="B7" s="81" t="s">
        <v>101</v>
      </c>
      <c r="C7" s="92" t="s">
        <v>102</v>
      </c>
      <c r="D7" s="93"/>
      <c r="E7" s="94"/>
      <c r="F7" s="81" t="s">
        <v>103</v>
      </c>
      <c r="G7" s="81"/>
      <c r="H7" s="81" t="s">
        <v>104</v>
      </c>
      <c r="I7" s="81"/>
      <c r="J7" s="95" t="s">
        <v>105</v>
      </c>
    </row>
    <row r="8" spans="1:10" ht="33" x14ac:dyDescent="0.25">
      <c r="A8" s="91"/>
      <c r="B8" s="81"/>
      <c r="C8" s="43" t="s">
        <v>106</v>
      </c>
      <c r="D8" s="43" t="s">
        <v>107</v>
      </c>
      <c r="E8" s="43" t="s">
        <v>108</v>
      </c>
      <c r="F8" s="43" t="s">
        <v>109</v>
      </c>
      <c r="G8" s="43" t="s">
        <v>7</v>
      </c>
      <c r="H8" s="43" t="s">
        <v>109</v>
      </c>
      <c r="I8" s="43" t="s">
        <v>7</v>
      </c>
      <c r="J8" s="96"/>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82" t="s">
        <v>182</v>
      </c>
      <c r="I16" s="82"/>
      <c r="J16" s="82"/>
    </row>
    <row r="17" spans="2:10" x14ac:dyDescent="0.25">
      <c r="B17" s="44" t="s">
        <v>116</v>
      </c>
      <c r="C17" s="44"/>
      <c r="D17" s="44"/>
      <c r="H17" s="84" t="s">
        <v>119</v>
      </c>
      <c r="I17" s="84"/>
      <c r="J17" s="84"/>
    </row>
    <row r="18" spans="2:10" x14ac:dyDescent="0.25">
      <c r="B18" s="42"/>
      <c r="C18" s="42"/>
      <c r="D18" s="42"/>
      <c r="G18" s="82"/>
      <c r="H18" s="82"/>
      <c r="I18" s="82"/>
      <c r="J18" s="8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2020-06-11T06:27:18Z</dcterms:modified>
</cp:coreProperties>
</file>